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4"/>
  </bookViews>
  <sheets>
    <sheet name="Global" sheetId="1" r:id="rId1"/>
    <sheet name="Cronograma" sheetId="2" r:id="rId2"/>
    <sheet name="Rua Valentim Lopes" sheetId="3" r:id="rId3"/>
    <sheet name="RUA TENENTE AUGUSTO" sheetId="4" r:id="rId4"/>
    <sheet name="Rua Ver. Isnaldo Francisco" sheetId="5" r:id="rId5"/>
  </sheets>
  <definedNames>
    <definedName name="_xlnm.Print_Area" localSheetId="0">'Global'!$A$1:$K$33</definedName>
  </definedNames>
  <calcPr fullCalcOnLoad="1" fullPrecision="0"/>
</workbook>
</file>

<file path=xl/sharedStrings.xml><?xml version="1.0" encoding="utf-8"?>
<sst xmlns="http://schemas.openxmlformats.org/spreadsheetml/2006/main" count="275" uniqueCount="73">
  <si>
    <t>SERVIÇOS PRELIMINARES</t>
  </si>
  <si>
    <t>1.1</t>
  </si>
  <si>
    <t>3.1</t>
  </si>
  <si>
    <t>PINTURA</t>
  </si>
  <si>
    <t>m</t>
  </si>
  <si>
    <t>ITEM</t>
  </si>
  <si>
    <t>DISCRIMINAÇÃO</t>
  </si>
  <si>
    <t>UNID.</t>
  </si>
  <si>
    <t>QUANTID.</t>
  </si>
  <si>
    <t>P.UNIT.</t>
  </si>
  <si>
    <t>P.PARCIAL</t>
  </si>
  <si>
    <t>P. TOTAL</t>
  </si>
  <si>
    <t>TOTAL GERAL</t>
  </si>
  <si>
    <t>PLANILHA ORÇAMENTÁRIA</t>
  </si>
  <si>
    <t>CRONOGRAMA FÍSICO-FINANCEIRO</t>
  </si>
  <si>
    <t>m²</t>
  </si>
  <si>
    <t>3</t>
  </si>
  <si>
    <t>1.2</t>
  </si>
  <si>
    <t>2</t>
  </si>
  <si>
    <t>2.1</t>
  </si>
  <si>
    <t>m³</t>
  </si>
  <si>
    <t>PREFEITURA MUNICIPAL DE OURO BRANCO</t>
  </si>
  <si>
    <t>RUA MANOEL CORREIA, 219</t>
  </si>
  <si>
    <t>CNPJ. 08.095.437/0001-21 CEP. 59.247-000</t>
  </si>
  <si>
    <t>FONE -(84) 3477-0053 - OURO BRANCO - RN</t>
  </si>
  <si>
    <t xml:space="preserve">OBRA: </t>
  </si>
  <si>
    <t>ESPECIFICAÇÃO</t>
  </si>
  <si>
    <t>VALOR R$</t>
  </si>
  <si>
    <r>
      <t>1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 xml:space="preserve"> MÊS</t>
    </r>
  </si>
  <si>
    <r>
      <t>2°</t>
    </r>
    <r>
      <rPr>
        <b/>
        <sz val="10"/>
        <rFont val="Arial"/>
        <family val="2"/>
      </rPr>
      <t xml:space="preserve"> MÊS</t>
    </r>
  </si>
  <si>
    <r>
      <t>3°</t>
    </r>
    <r>
      <rPr>
        <b/>
        <sz val="10"/>
        <rFont val="Arial"/>
        <family val="2"/>
      </rPr>
      <t xml:space="preserve"> MÊS</t>
    </r>
  </si>
  <si>
    <t>TOTAL SIMPLES</t>
  </si>
  <si>
    <t>TOTAL ACUMULADO</t>
  </si>
  <si>
    <t>MOVIMENTO DE TERRA</t>
  </si>
  <si>
    <t>4</t>
  </si>
  <si>
    <t>4.1</t>
  </si>
  <si>
    <t xml:space="preserve">OBRA: PAVIMENTAÇÃO COM DRENAGEM SUPERFICIAL - RUAS: VALETIM LOPES, TENENTE AUGUSTO E VER. ISNALDO FRANCISCO DE AZEVEDO - OURO BRANCO/RN
</t>
  </si>
  <si>
    <t>DATA: 16/11/2015</t>
  </si>
  <si>
    <t>SINAPI: 07/2015</t>
  </si>
  <si>
    <t>PLACA DE OBRA EM CHAPA DE ACO GALVANIZADO</t>
  </si>
  <si>
    <t>LOCAÇÃO CORRIDA (PRAÇAS E ARRUAMENTOS)</t>
  </si>
  <si>
    <t>CÓDIGO - SINAPI</t>
  </si>
  <si>
    <t>74209/001</t>
  </si>
  <si>
    <t>ESCAVACAO MANUAL VALA ATE 1M SOLO MOLE</t>
  </si>
  <si>
    <t>79507/005</t>
  </si>
  <si>
    <t>PAVIMENTAÇÃO DO SISTEMA VIÁRIO</t>
  </si>
  <si>
    <t>3.2</t>
  </si>
  <si>
    <t>3.3</t>
  </si>
  <si>
    <t>MEIO-FIO EM PEDRA GRANITICA, REJUNTADO C/ARGAMASSA CIMENTO E AREIA 1:3</t>
  </si>
  <si>
    <t>74223/002</t>
  </si>
  <si>
    <t>PAVIMENTO EM PARALELEPIPEDO SOBRE COLCHAO DE AREIA REJUNTADO COM ARG. DE CIMENTO E AREIA 1:3</t>
  </si>
  <si>
    <t>REGULARIZACAO E COMPACTACAO DE SUBLEITO ATE 20 CM DE ESPESSURA</t>
  </si>
  <si>
    <t>4.2</t>
  </si>
  <si>
    <t>4.3</t>
  </si>
  <si>
    <t>SINALIZAÇÃO DO SISTEMA VIÁRIO</t>
  </si>
  <si>
    <t>CONFECÇÃO DE PLACA DE SINALIZAÇÃO SEMI-REFLETIVA</t>
  </si>
  <si>
    <t>CONFECÇÃO DE SUPORTE E TRAVESSA PARA PLACA DE SINALIZAÇÃO</t>
  </si>
  <si>
    <t>PLACA ESMALTADA PARA IDENTIFICAÇÃO NR DE RUA, DIMENSÕES 45X25CM</t>
  </si>
  <si>
    <t>1 A 01 850</t>
  </si>
  <si>
    <t>1 A 01 870</t>
  </si>
  <si>
    <t>73916/002</t>
  </si>
  <si>
    <t>unid</t>
  </si>
  <si>
    <t>5</t>
  </si>
  <si>
    <t>5.1</t>
  </si>
  <si>
    <t>CAIACAO EM MEIO FIO</t>
  </si>
  <si>
    <t>Importa o presente orçamento em R$ 119.269,83 (cento e nove mil e duzentos e sessenta e nove reais e oitenta e três centavos).</t>
  </si>
  <si>
    <t>PAVIMENTAÇÃO COM DRENAGEM SUPERFICIAL - RUAS: VALETIM LOPES, TENENTE AUGUSTO E VER. ISNALDO FRANCISCO DE AZEVEDO - OURO BRANCO/RN</t>
  </si>
  <si>
    <t xml:space="preserve">OBRA: PAVIMENTAÇÃO COM DRENAGEM SUPERFICIAL - RUAS: VALETIM LOPES - OURO BRANCO/RN
</t>
  </si>
  <si>
    <t xml:space="preserve">OBRA: PAVIMENTAÇÃO COM DRENAGEM SUPERFICIAL - RUA TENENTE AUGUSTO - OURO BRANCO/RN
</t>
  </si>
  <si>
    <t xml:space="preserve">OBRA: PAVIMENTAÇÃO COM DRENAGEM SUPERFICIAL - RUA VER. ISNALDO FRANCISCO DE AZEVEDO - OURO BRANCO/RN
</t>
  </si>
  <si>
    <t>Importa o presente orçamento em R$ 46.803,40 (quarenta e seis mil e oitocentos e três reais e quarenta centavos).</t>
  </si>
  <si>
    <t>Importa o presente orçamento em R$ 40.491,82 (quarenta mil e quatrocentos e noventa e um reais e oitenta e dois centavos).</t>
  </si>
  <si>
    <t>Importa o presente orçamento em R$ 31.974,61 (trinta e um mil e novecentos e setenta e quatro reais e sessenta e um centavos).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</si>
</sst>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0.00000"/>
    <numFmt numFmtId="175" formatCode="0.0000"/>
    <numFmt numFmtId="176" formatCode="#,##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1" fillId="32" borderId="10" xfId="0" applyNumberFormat="1" applyFont="1" applyFill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1" fontId="1" fillId="32" borderId="10" xfId="0" applyNumberFormat="1" applyFont="1" applyFill="1" applyBorder="1" applyAlignment="1">
      <alignment horizontal="center" wrapText="1"/>
    </xf>
    <xf numFmtId="171" fontId="0" fillId="0" borderId="0" xfId="0" applyNumberFormat="1" applyFont="1" applyAlignment="1">
      <alignment/>
    </xf>
    <xf numFmtId="17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0" fontId="1" fillId="0" borderId="10" xfId="47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 wrapText="1"/>
    </xf>
    <xf numFmtId="171" fontId="1" fillId="0" borderId="16" xfId="0" applyNumberFormat="1" applyFont="1" applyBorder="1" applyAlignment="1">
      <alignment horizontal="center" wrapText="1"/>
    </xf>
    <xf numFmtId="171" fontId="1" fillId="0" borderId="17" xfId="0" applyNumberFormat="1" applyFont="1" applyBorder="1" applyAlignment="1">
      <alignment horizontal="center" wrapText="1"/>
    </xf>
    <xf numFmtId="171" fontId="1" fillId="0" borderId="10" xfId="0" applyNumberFormat="1" applyFont="1" applyBorder="1" applyAlignment="1">
      <alignment horizontal="left"/>
    </xf>
    <xf numFmtId="171" fontId="0" fillId="0" borderId="18" xfId="0" applyNumberFormat="1" applyFont="1" applyBorder="1" applyAlignment="1">
      <alignment horizontal="left" wrapText="1"/>
    </xf>
    <xf numFmtId="171" fontId="0" fillId="0" borderId="19" xfId="0" applyNumberFormat="1" applyFont="1" applyBorder="1" applyAlignment="1">
      <alignment horizontal="left" wrapText="1"/>
    </xf>
    <xf numFmtId="171" fontId="0" fillId="0" borderId="20" xfId="0" applyNumberFormat="1" applyFont="1" applyBorder="1" applyAlignment="1">
      <alignment horizontal="left" wrapText="1"/>
    </xf>
    <xf numFmtId="171" fontId="0" fillId="0" borderId="10" xfId="0" applyNumberFormat="1" applyFont="1" applyBorder="1" applyAlignment="1">
      <alignment horizontal="left"/>
    </xf>
    <xf numFmtId="171" fontId="1" fillId="0" borderId="21" xfId="0" applyNumberFormat="1" applyFont="1" applyBorder="1" applyAlignment="1">
      <alignment horizontal="center"/>
    </xf>
    <xf numFmtId="171" fontId="1" fillId="32" borderId="10" xfId="0" applyNumberFormat="1" applyFont="1" applyFill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0" fillId="0" borderId="23" xfId="0" applyNumberFormat="1" applyFon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1" fontId="1" fillId="32" borderId="15" xfId="0" applyNumberFormat="1" applyFont="1" applyFill="1" applyBorder="1" applyAlignment="1">
      <alignment horizontal="center"/>
    </xf>
    <xf numFmtId="171" fontId="1" fillId="32" borderId="16" xfId="0" applyNumberFormat="1" applyFont="1" applyFill="1" applyBorder="1" applyAlignment="1">
      <alignment horizontal="center"/>
    </xf>
    <xf numFmtId="171" fontId="1" fillId="32" borderId="17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left" wrapText="1"/>
    </xf>
    <xf numFmtId="171" fontId="1" fillId="0" borderId="19" xfId="0" applyNumberFormat="1" applyFont="1" applyBorder="1" applyAlignment="1">
      <alignment horizontal="left" wrapText="1"/>
    </xf>
    <xf numFmtId="171" fontId="1" fillId="0" borderId="20" xfId="0" applyNumberFormat="1" applyFont="1" applyBorder="1" applyAlignment="1">
      <alignment horizontal="left" wrapText="1"/>
    </xf>
    <xf numFmtId="171" fontId="1" fillId="0" borderId="1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171" fontId="4" fillId="0" borderId="26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left" wrapText="1"/>
    </xf>
    <xf numFmtId="171" fontId="0" fillId="0" borderId="10" xfId="0" applyNumberFormat="1" applyFont="1" applyBorder="1" applyAlignment="1">
      <alignment horizontal="left" wrapText="1"/>
    </xf>
    <xf numFmtId="171" fontId="1" fillId="0" borderId="14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22">
      <selection activeCell="A6" sqref="A6:I6"/>
    </sheetView>
  </sheetViews>
  <sheetFormatPr defaultColWidth="9.140625" defaultRowHeight="12.75"/>
  <cols>
    <col min="1" max="1" width="6.00390625" style="17" customWidth="1"/>
    <col min="2" max="2" width="10.140625" style="17" customWidth="1"/>
    <col min="3" max="3" width="12.57421875" style="17" customWidth="1"/>
    <col min="4" max="4" width="16.28125" style="17" customWidth="1"/>
    <col min="5" max="5" width="15.57421875" style="17" customWidth="1"/>
    <col min="6" max="6" width="18.7109375" style="17" customWidth="1"/>
    <col min="7" max="7" width="6.00390625" style="17" customWidth="1"/>
    <col min="8" max="8" width="12.7109375" style="17" customWidth="1"/>
    <col min="9" max="9" width="12.00390625" style="17" customWidth="1"/>
    <col min="10" max="10" width="14.00390625" style="17" customWidth="1"/>
    <col min="11" max="11" width="19.140625" style="17" customWidth="1"/>
    <col min="12" max="16384" width="9.140625" style="17" customWidth="1"/>
  </cols>
  <sheetData>
    <row r="1" spans="1:11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53.25" customHeight="1">
      <c r="A6" s="41" t="s">
        <v>36</v>
      </c>
      <c r="B6" s="42"/>
      <c r="C6" s="42"/>
      <c r="D6" s="42"/>
      <c r="E6" s="42"/>
      <c r="F6" s="42"/>
      <c r="G6" s="42"/>
      <c r="H6" s="42"/>
      <c r="I6" s="43"/>
      <c r="J6" s="18" t="s">
        <v>38</v>
      </c>
      <c r="K6" s="18" t="s">
        <v>37</v>
      </c>
    </row>
    <row r="7" spans="1:11" ht="13.5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4.25" thickBot="1" thickTop="1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4.25" thickBot="1" thickTop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26.25" thickTop="1">
      <c r="A10" s="2" t="s">
        <v>5</v>
      </c>
      <c r="B10" s="16" t="s">
        <v>41</v>
      </c>
      <c r="C10" s="32" t="s">
        <v>6</v>
      </c>
      <c r="D10" s="32"/>
      <c r="E10" s="32"/>
      <c r="F10" s="32"/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</row>
    <row r="11" spans="1:11" ht="12.75">
      <c r="A11" s="19">
        <v>1</v>
      </c>
      <c r="B11" s="19"/>
      <c r="C11" s="26" t="s">
        <v>0</v>
      </c>
      <c r="D11" s="26"/>
      <c r="E11" s="26"/>
      <c r="F11" s="26"/>
      <c r="G11" s="9"/>
      <c r="H11" s="10"/>
      <c r="I11" s="10"/>
      <c r="J11" s="10"/>
      <c r="K11" s="10"/>
    </row>
    <row r="12" spans="1:11" ht="12.75">
      <c r="A12" s="9" t="s">
        <v>1</v>
      </c>
      <c r="B12" s="9" t="s">
        <v>42</v>
      </c>
      <c r="C12" s="30" t="s">
        <v>39</v>
      </c>
      <c r="D12" s="30"/>
      <c r="E12" s="30"/>
      <c r="F12" s="30"/>
      <c r="G12" s="9" t="s">
        <v>15</v>
      </c>
      <c r="H12" s="10">
        <v>6</v>
      </c>
      <c r="I12" s="10">
        <v>279.87</v>
      </c>
      <c r="J12" s="10">
        <f>H12*I12</f>
        <v>1679.22</v>
      </c>
      <c r="K12" s="10"/>
    </row>
    <row r="13" spans="1:11" ht="12.75">
      <c r="A13" s="9" t="s">
        <v>17</v>
      </c>
      <c r="B13" s="22">
        <v>10012</v>
      </c>
      <c r="C13" s="30" t="s">
        <v>40</v>
      </c>
      <c r="D13" s="30"/>
      <c r="E13" s="30"/>
      <c r="F13" s="30"/>
      <c r="G13" s="9" t="s">
        <v>4</v>
      </c>
      <c r="H13" s="10">
        <v>589.6</v>
      </c>
      <c r="I13" s="10">
        <v>2.2</v>
      </c>
      <c r="J13" s="10">
        <f>H13*I13</f>
        <v>1297.12</v>
      </c>
      <c r="K13" s="20">
        <f>SUM(J12:J13)</f>
        <v>2976.34</v>
      </c>
    </row>
    <row r="14" spans="1:11" ht="12.75">
      <c r="A14" s="9"/>
      <c r="B14" s="9"/>
      <c r="C14" s="30"/>
      <c r="D14" s="30"/>
      <c r="E14" s="30"/>
      <c r="F14" s="30"/>
      <c r="G14" s="9"/>
      <c r="H14" s="10"/>
      <c r="I14" s="10"/>
      <c r="J14" s="10"/>
      <c r="K14" s="20"/>
    </row>
    <row r="15" spans="1:11" ht="12.75">
      <c r="A15" s="19" t="s">
        <v>18</v>
      </c>
      <c r="B15" s="19"/>
      <c r="C15" s="26" t="s">
        <v>33</v>
      </c>
      <c r="D15" s="26"/>
      <c r="E15" s="26"/>
      <c r="F15" s="26"/>
      <c r="G15" s="9"/>
      <c r="H15" s="10"/>
      <c r="I15" s="10"/>
      <c r="J15" s="10"/>
      <c r="K15" s="20"/>
    </row>
    <row r="16" spans="1:11" ht="12.75">
      <c r="A16" s="9" t="s">
        <v>19</v>
      </c>
      <c r="B16" s="22" t="s">
        <v>44</v>
      </c>
      <c r="C16" s="30" t="s">
        <v>43</v>
      </c>
      <c r="D16" s="30"/>
      <c r="E16" s="30"/>
      <c r="F16" s="30"/>
      <c r="G16" s="9" t="s">
        <v>20</v>
      </c>
      <c r="H16" s="10">
        <v>23.58</v>
      </c>
      <c r="I16" s="10">
        <v>15.95</v>
      </c>
      <c r="J16" s="10">
        <f>H16*I16</f>
        <v>376.1</v>
      </c>
      <c r="K16" s="20">
        <f>J16</f>
        <v>376.1</v>
      </c>
    </row>
    <row r="17" spans="1:11" ht="12.75">
      <c r="A17" s="9"/>
      <c r="B17" s="22"/>
      <c r="C17" s="30"/>
      <c r="D17" s="30"/>
      <c r="E17" s="30"/>
      <c r="F17" s="30"/>
      <c r="G17" s="9"/>
      <c r="H17" s="10"/>
      <c r="I17" s="10"/>
      <c r="J17" s="10"/>
      <c r="K17" s="20"/>
    </row>
    <row r="18" spans="1:11" ht="12.75">
      <c r="A18" s="19" t="s">
        <v>16</v>
      </c>
      <c r="B18" s="22"/>
      <c r="C18" s="26" t="s">
        <v>45</v>
      </c>
      <c r="D18" s="26"/>
      <c r="E18" s="26"/>
      <c r="F18" s="26"/>
      <c r="G18" s="9"/>
      <c r="H18" s="10"/>
      <c r="I18" s="10"/>
      <c r="J18" s="10"/>
      <c r="K18" s="20"/>
    </row>
    <row r="19" spans="1:11" ht="27" customHeight="1">
      <c r="A19" s="9" t="s">
        <v>2</v>
      </c>
      <c r="B19" s="22" t="s">
        <v>49</v>
      </c>
      <c r="C19" s="27" t="s">
        <v>48</v>
      </c>
      <c r="D19" s="28"/>
      <c r="E19" s="28"/>
      <c r="F19" s="29"/>
      <c r="G19" s="9" t="s">
        <v>4</v>
      </c>
      <c r="H19" s="10">
        <v>589.6</v>
      </c>
      <c r="I19" s="10">
        <v>20.34</v>
      </c>
      <c r="J19" s="10">
        <f>H19*I19</f>
        <v>11992.46</v>
      </c>
      <c r="K19" s="20"/>
    </row>
    <row r="20" spans="1:11" ht="28.5" customHeight="1">
      <c r="A20" s="9" t="s">
        <v>46</v>
      </c>
      <c r="B20" s="22">
        <v>72799</v>
      </c>
      <c r="C20" s="27" t="s">
        <v>50</v>
      </c>
      <c r="D20" s="28"/>
      <c r="E20" s="28"/>
      <c r="F20" s="29"/>
      <c r="G20" s="9" t="s">
        <v>15</v>
      </c>
      <c r="H20" s="10">
        <v>2279.85</v>
      </c>
      <c r="I20" s="10">
        <v>43.8</v>
      </c>
      <c r="J20" s="10">
        <f>H20*I20</f>
        <v>99857.43</v>
      </c>
      <c r="K20" s="20"/>
    </row>
    <row r="21" spans="1:11" ht="24.75" customHeight="1">
      <c r="A21" s="9" t="s">
        <v>47</v>
      </c>
      <c r="B21" s="22">
        <v>72961</v>
      </c>
      <c r="C21" s="27" t="s">
        <v>51</v>
      </c>
      <c r="D21" s="28"/>
      <c r="E21" s="28"/>
      <c r="F21" s="29"/>
      <c r="G21" s="9" t="s">
        <v>15</v>
      </c>
      <c r="H21" s="10">
        <f>H20</f>
        <v>2279.85</v>
      </c>
      <c r="I21" s="10">
        <v>1.36</v>
      </c>
      <c r="J21" s="10">
        <f>H21*I21</f>
        <v>3100.6</v>
      </c>
      <c r="K21" s="20">
        <f>SUM(J19:J21)</f>
        <v>114950.49</v>
      </c>
    </row>
    <row r="22" spans="1:11" ht="12.75">
      <c r="A22" s="9"/>
      <c r="B22" s="22"/>
      <c r="C22" s="30"/>
      <c r="D22" s="30"/>
      <c r="E22" s="30"/>
      <c r="F22" s="30"/>
      <c r="G22" s="9"/>
      <c r="H22" s="10"/>
      <c r="I22" s="10"/>
      <c r="J22" s="10"/>
      <c r="K22" s="20"/>
    </row>
    <row r="23" spans="1:11" ht="12.75">
      <c r="A23" s="19" t="s">
        <v>34</v>
      </c>
      <c r="B23" s="22"/>
      <c r="C23" s="26" t="s">
        <v>54</v>
      </c>
      <c r="D23" s="26"/>
      <c r="E23" s="26"/>
      <c r="F23" s="26"/>
      <c r="G23" s="9"/>
      <c r="H23" s="10"/>
      <c r="I23" s="10"/>
      <c r="J23" s="10"/>
      <c r="K23" s="20"/>
    </row>
    <row r="24" spans="1:11" ht="24" customHeight="1">
      <c r="A24" s="9" t="s">
        <v>35</v>
      </c>
      <c r="B24" s="22" t="s">
        <v>58</v>
      </c>
      <c r="C24" s="27" t="s">
        <v>55</v>
      </c>
      <c r="D24" s="28"/>
      <c r="E24" s="28"/>
      <c r="F24" s="29"/>
      <c r="G24" s="9" t="s">
        <v>15</v>
      </c>
      <c r="H24" s="10">
        <v>1.05</v>
      </c>
      <c r="I24" s="10">
        <v>149.38</v>
      </c>
      <c r="J24" s="10">
        <f>H24*I24</f>
        <v>156.85</v>
      </c>
      <c r="K24" s="20"/>
    </row>
    <row r="25" spans="1:11" ht="24.75" customHeight="1">
      <c r="A25" s="9" t="s">
        <v>52</v>
      </c>
      <c r="B25" s="22" t="s">
        <v>59</v>
      </c>
      <c r="C25" s="27" t="s">
        <v>56</v>
      </c>
      <c r="D25" s="28"/>
      <c r="E25" s="28"/>
      <c r="F25" s="29"/>
      <c r="G25" s="9" t="s">
        <v>61</v>
      </c>
      <c r="H25" s="10">
        <v>3</v>
      </c>
      <c r="I25" s="10">
        <v>50.55</v>
      </c>
      <c r="J25" s="10">
        <f>H25*I25</f>
        <v>151.65</v>
      </c>
      <c r="K25" s="20"/>
    </row>
    <row r="26" spans="1:11" ht="25.5" customHeight="1">
      <c r="A26" s="9" t="s">
        <v>53</v>
      </c>
      <c r="B26" s="22" t="s">
        <v>60</v>
      </c>
      <c r="C26" s="27" t="s">
        <v>57</v>
      </c>
      <c r="D26" s="28"/>
      <c r="E26" s="28"/>
      <c r="F26" s="29"/>
      <c r="G26" s="9" t="s">
        <v>61</v>
      </c>
      <c r="H26" s="10">
        <v>3</v>
      </c>
      <c r="I26" s="10">
        <v>70.64</v>
      </c>
      <c r="J26" s="10">
        <f>H26*I26</f>
        <v>211.92</v>
      </c>
      <c r="K26" s="20">
        <f>SUM(J24:J26)</f>
        <v>520.42</v>
      </c>
    </row>
    <row r="27" spans="1:11" ht="12.75">
      <c r="A27" s="9"/>
      <c r="B27" s="22"/>
      <c r="C27" s="30"/>
      <c r="D27" s="30"/>
      <c r="E27" s="30"/>
      <c r="F27" s="30"/>
      <c r="G27" s="9"/>
      <c r="H27" s="10"/>
      <c r="I27" s="10"/>
      <c r="J27" s="10"/>
      <c r="K27" s="20"/>
    </row>
    <row r="28" spans="1:11" ht="12.75">
      <c r="A28" s="19" t="s">
        <v>62</v>
      </c>
      <c r="B28" s="22"/>
      <c r="C28" s="26" t="s">
        <v>3</v>
      </c>
      <c r="D28" s="26"/>
      <c r="E28" s="26"/>
      <c r="F28" s="26"/>
      <c r="G28" s="9"/>
      <c r="H28" s="10"/>
      <c r="I28" s="10"/>
      <c r="J28" s="10"/>
      <c r="K28" s="20"/>
    </row>
    <row r="29" spans="1:11" ht="12.75">
      <c r="A29" s="9" t="s">
        <v>63</v>
      </c>
      <c r="B29" s="22">
        <v>83693</v>
      </c>
      <c r="C29" s="30" t="s">
        <v>64</v>
      </c>
      <c r="D29" s="30"/>
      <c r="E29" s="30"/>
      <c r="F29" s="30"/>
      <c r="G29" s="9" t="s">
        <v>15</v>
      </c>
      <c r="H29" s="10">
        <v>177.88</v>
      </c>
      <c r="I29" s="10">
        <v>2.51</v>
      </c>
      <c r="J29" s="10">
        <f>H29*I29</f>
        <v>446.48</v>
      </c>
      <c r="K29" s="20">
        <f>J29</f>
        <v>446.48</v>
      </c>
    </row>
    <row r="30" spans="1:11" ht="12.75">
      <c r="A30" s="9"/>
      <c r="B30" s="9"/>
      <c r="C30" s="30"/>
      <c r="D30" s="30"/>
      <c r="E30" s="30"/>
      <c r="F30" s="30"/>
      <c r="G30" s="9"/>
      <c r="H30" s="10"/>
      <c r="I30" s="10"/>
      <c r="J30" s="10"/>
      <c r="K30" s="20"/>
    </row>
    <row r="31" spans="1:11" ht="12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1">
        <f>SUM(K13:K29)</f>
        <v>119269.83</v>
      </c>
    </row>
    <row r="32" spans="1:11" ht="13.5" thickBo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33" customHeight="1" thickBot="1" thickTop="1">
      <c r="A33" s="23" t="s">
        <v>65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ht="13.5" thickTop="1"/>
  </sheetData>
  <sheetProtection/>
  <mergeCells count="33">
    <mergeCell ref="A1:K1"/>
    <mergeCell ref="A2:K2"/>
    <mergeCell ref="A3:K3"/>
    <mergeCell ref="A4:K4"/>
    <mergeCell ref="A6:I6"/>
    <mergeCell ref="C14:F14"/>
    <mergeCell ref="C18:F18"/>
    <mergeCell ref="C19:F19"/>
    <mergeCell ref="C30:F30"/>
    <mergeCell ref="C29:F29"/>
    <mergeCell ref="C22:F22"/>
    <mergeCell ref="C15:F15"/>
    <mergeCell ref="C16:F16"/>
    <mergeCell ref="C17:F17"/>
    <mergeCell ref="C25:F25"/>
    <mergeCell ref="A5:K5"/>
    <mergeCell ref="C21:F21"/>
    <mergeCell ref="C20:F20"/>
    <mergeCell ref="C10:F10"/>
    <mergeCell ref="C11:F11"/>
    <mergeCell ref="C12:F12"/>
    <mergeCell ref="A7:K7"/>
    <mergeCell ref="A8:K8"/>
    <mergeCell ref="A9:K9"/>
    <mergeCell ref="C13:F13"/>
    <mergeCell ref="A33:K33"/>
    <mergeCell ref="C23:F23"/>
    <mergeCell ref="C24:F24"/>
    <mergeCell ref="C27:F27"/>
    <mergeCell ref="A31:J31"/>
    <mergeCell ref="C28:F28"/>
    <mergeCell ref="A32:K32"/>
    <mergeCell ref="C26:F26"/>
  </mergeCells>
  <printOptions/>
  <pageMargins left="0.787401575" right="0.787401575" top="0.984251969" bottom="0.984251969" header="0.492125985" footer="0.49212598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8.28125" style="1" customWidth="1"/>
    <col min="2" max="2" width="14.28125" style="1" customWidth="1"/>
    <col min="3" max="3" width="17.8515625" style="1" customWidth="1"/>
    <col min="4" max="4" width="12.421875" style="1" customWidth="1"/>
    <col min="5" max="5" width="11.7109375" style="1" customWidth="1"/>
    <col min="6" max="7" width="11.421875" style="1" customWidth="1"/>
    <col min="8" max="8" width="12.00390625" style="1" customWidth="1"/>
    <col min="9" max="16384" width="9.140625" style="1" customWidth="1"/>
  </cols>
  <sheetData>
    <row r="1" spans="1:8" ht="15.75">
      <c r="A1" s="45" t="s">
        <v>21</v>
      </c>
      <c r="B1" s="45"/>
      <c r="C1" s="45"/>
      <c r="D1" s="45"/>
      <c r="E1" s="45"/>
      <c r="F1" s="45"/>
      <c r="G1" s="45"/>
      <c r="H1" s="45"/>
    </row>
    <row r="2" spans="1:8" ht="12.75">
      <c r="A2" s="46" t="s">
        <v>22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23</v>
      </c>
      <c r="B3" s="46"/>
      <c r="C3" s="46"/>
      <c r="D3" s="46"/>
      <c r="E3" s="46"/>
      <c r="F3" s="46"/>
      <c r="G3" s="46"/>
      <c r="H3" s="46"/>
    </row>
    <row r="4" spans="1:8" ht="13.5" thickBot="1">
      <c r="A4" s="46" t="s">
        <v>24</v>
      </c>
      <c r="B4" s="46"/>
      <c r="C4" s="46"/>
      <c r="D4" s="46"/>
      <c r="E4" s="46"/>
      <c r="F4" s="46"/>
      <c r="G4" s="46"/>
      <c r="H4" s="46"/>
    </row>
    <row r="5" spans="1:8" ht="16.5" thickTop="1">
      <c r="A5" s="47" t="s">
        <v>14</v>
      </c>
      <c r="B5" s="48"/>
      <c r="C5" s="48"/>
      <c r="D5" s="48"/>
      <c r="E5" s="48"/>
      <c r="F5" s="48"/>
      <c r="G5" s="48"/>
      <c r="H5" s="48"/>
    </row>
    <row r="6" spans="1:8" ht="27" customHeight="1">
      <c r="A6" s="3" t="s">
        <v>25</v>
      </c>
      <c r="B6" s="49" t="s">
        <v>66</v>
      </c>
      <c r="C6" s="49"/>
      <c r="D6" s="49"/>
      <c r="E6" s="49"/>
      <c r="F6" s="49"/>
      <c r="G6" s="49"/>
      <c r="H6" s="49"/>
    </row>
    <row r="7" spans="1:8" ht="12.75">
      <c r="A7" s="4" t="s">
        <v>5</v>
      </c>
      <c r="B7" s="44" t="s">
        <v>26</v>
      </c>
      <c r="C7" s="44"/>
      <c r="D7" s="44"/>
      <c r="E7" s="5" t="s">
        <v>27</v>
      </c>
      <c r="F7" s="5" t="s">
        <v>28</v>
      </c>
      <c r="G7" s="6" t="s">
        <v>29</v>
      </c>
      <c r="H7" s="7" t="s">
        <v>30</v>
      </c>
    </row>
    <row r="8" spans="1:8" ht="12.75">
      <c r="A8" s="8">
        <v>1</v>
      </c>
      <c r="B8" s="30" t="s">
        <v>0</v>
      </c>
      <c r="C8" s="30"/>
      <c r="D8" s="30"/>
      <c r="E8" s="9">
        <f>Global!K13</f>
        <v>2976.34</v>
      </c>
      <c r="F8" s="10">
        <f>E8</f>
        <v>2976.34</v>
      </c>
      <c r="G8" s="10"/>
      <c r="H8" s="10"/>
    </row>
    <row r="9" spans="1:8" ht="12.75">
      <c r="A9" s="8" t="s">
        <v>18</v>
      </c>
      <c r="B9" s="30" t="s">
        <v>33</v>
      </c>
      <c r="C9" s="30"/>
      <c r="D9" s="30"/>
      <c r="E9" s="9">
        <f>Global!K16</f>
        <v>376.1</v>
      </c>
      <c r="F9" s="10">
        <v>140</v>
      </c>
      <c r="G9" s="10">
        <v>140</v>
      </c>
      <c r="H9" s="10">
        <f>E9-(F9+G9)</f>
        <v>96.1</v>
      </c>
    </row>
    <row r="10" spans="1:8" ht="12.75">
      <c r="A10" s="8" t="s">
        <v>16</v>
      </c>
      <c r="B10" s="30" t="s">
        <v>45</v>
      </c>
      <c r="C10" s="30"/>
      <c r="D10" s="30"/>
      <c r="E10" s="9">
        <f>Global!K21</f>
        <v>114950.49</v>
      </c>
      <c r="F10" s="10">
        <v>36630</v>
      </c>
      <c r="G10" s="10">
        <v>39600</v>
      </c>
      <c r="H10" s="10">
        <f>E10-(F10+G10)</f>
        <v>38720.49</v>
      </c>
    </row>
    <row r="11" spans="1:8" ht="12.75">
      <c r="A11" s="8" t="s">
        <v>34</v>
      </c>
      <c r="B11" s="30" t="s">
        <v>54</v>
      </c>
      <c r="C11" s="30"/>
      <c r="D11" s="30"/>
      <c r="E11" s="9">
        <f>Global!K26</f>
        <v>520.42</v>
      </c>
      <c r="F11" s="10"/>
      <c r="G11" s="10"/>
      <c r="H11" s="10">
        <f>E11</f>
        <v>520.42</v>
      </c>
    </row>
    <row r="12" spans="1:8" ht="12.75">
      <c r="A12" s="8">
        <v>5</v>
      </c>
      <c r="B12" s="30" t="s">
        <v>3</v>
      </c>
      <c r="C12" s="30"/>
      <c r="D12" s="30"/>
      <c r="E12" s="9">
        <f>Global!K29</f>
        <v>446.48</v>
      </c>
      <c r="F12" s="10"/>
      <c r="G12" s="10"/>
      <c r="H12" s="10">
        <f>E12</f>
        <v>446.48</v>
      </c>
    </row>
    <row r="13" spans="1:8" ht="12.75">
      <c r="A13" s="3"/>
      <c r="B13" s="26"/>
      <c r="C13" s="26"/>
      <c r="D13" s="26"/>
      <c r="E13" s="9"/>
      <c r="F13" s="10"/>
      <c r="G13" s="10"/>
      <c r="H13" s="10"/>
    </row>
    <row r="14" spans="1:8" ht="12.75">
      <c r="A14" s="3"/>
      <c r="B14" s="30"/>
      <c r="C14" s="30"/>
      <c r="D14" s="30"/>
      <c r="E14" s="9"/>
      <c r="F14" s="10"/>
      <c r="G14" s="10"/>
      <c r="H14" s="10"/>
    </row>
    <row r="15" spans="1:8" ht="12.75">
      <c r="A15" s="3"/>
      <c r="B15" s="50"/>
      <c r="C15" s="50"/>
      <c r="D15" s="50"/>
      <c r="E15" s="9"/>
      <c r="F15" s="10"/>
      <c r="G15" s="10"/>
      <c r="H15" s="10"/>
    </row>
    <row r="16" spans="1:8" ht="12.75">
      <c r="A16" s="3"/>
      <c r="B16" s="50"/>
      <c r="C16" s="50"/>
      <c r="D16" s="50"/>
      <c r="E16" s="9"/>
      <c r="F16" s="10"/>
      <c r="G16" s="10"/>
      <c r="H16" s="10"/>
    </row>
    <row r="17" spans="1:8" ht="12.75">
      <c r="A17" s="3"/>
      <c r="B17" s="30"/>
      <c r="C17" s="30"/>
      <c r="D17" s="30"/>
      <c r="E17" s="9"/>
      <c r="F17" s="10"/>
      <c r="G17" s="10"/>
      <c r="H17" s="10"/>
    </row>
    <row r="18" spans="1:8" ht="12.75">
      <c r="A18" s="3"/>
      <c r="B18" s="30"/>
      <c r="C18" s="30"/>
      <c r="D18" s="30"/>
      <c r="E18" s="9"/>
      <c r="F18" s="10"/>
      <c r="G18" s="10"/>
      <c r="H18" s="10"/>
    </row>
    <row r="19" spans="1:8" ht="12.75">
      <c r="A19" s="3"/>
      <c r="B19" s="50"/>
      <c r="C19" s="50"/>
      <c r="D19" s="50"/>
      <c r="E19" s="9"/>
      <c r="F19" s="10"/>
      <c r="G19" s="10"/>
      <c r="H19" s="10"/>
    </row>
    <row r="20" spans="1:8" ht="12.75">
      <c r="A20" s="3"/>
      <c r="B20" s="30"/>
      <c r="C20" s="30"/>
      <c r="D20" s="30"/>
      <c r="E20" s="9"/>
      <c r="F20" s="10"/>
      <c r="G20" s="10"/>
      <c r="H20" s="10"/>
    </row>
    <row r="21" spans="1:8" ht="12.75">
      <c r="A21" s="11"/>
      <c r="B21" s="26"/>
      <c r="C21" s="26"/>
      <c r="D21" s="26"/>
      <c r="E21" s="9"/>
      <c r="F21" s="10"/>
      <c r="G21" s="10"/>
      <c r="H21" s="10"/>
    </row>
    <row r="22" spans="1:8" ht="12.75">
      <c r="A22" s="3"/>
      <c r="B22" s="30"/>
      <c r="C22" s="30"/>
      <c r="D22" s="30"/>
      <c r="E22" s="9"/>
      <c r="F22" s="10"/>
      <c r="G22" s="10"/>
      <c r="H22" s="10"/>
    </row>
    <row r="23" spans="1:8" ht="12.75">
      <c r="A23" s="3"/>
      <c r="B23" s="50"/>
      <c r="C23" s="50"/>
      <c r="D23" s="50"/>
      <c r="E23" s="9"/>
      <c r="F23" s="10"/>
      <c r="G23" s="10"/>
      <c r="H23" s="10"/>
    </row>
    <row r="24" spans="1:8" ht="12.75">
      <c r="A24" s="3"/>
      <c r="B24" s="50"/>
      <c r="C24" s="50"/>
      <c r="D24" s="50"/>
      <c r="E24" s="9"/>
      <c r="F24" s="10"/>
      <c r="G24" s="10"/>
      <c r="H24" s="10"/>
    </row>
    <row r="25" spans="1:8" ht="12.75">
      <c r="A25" s="3"/>
      <c r="B25" s="30"/>
      <c r="C25" s="30"/>
      <c r="D25" s="30"/>
      <c r="E25" s="9"/>
      <c r="F25" s="10"/>
      <c r="G25" s="10"/>
      <c r="H25" s="10"/>
    </row>
    <row r="26" spans="1:8" ht="12.75">
      <c r="A26" s="3"/>
      <c r="B26" s="30"/>
      <c r="C26" s="30"/>
      <c r="D26" s="30"/>
      <c r="E26" s="9"/>
      <c r="F26" s="10"/>
      <c r="G26" s="10"/>
      <c r="H26" s="10"/>
    </row>
    <row r="27" spans="1:8" ht="12.75">
      <c r="A27" s="3"/>
      <c r="B27" s="30"/>
      <c r="C27" s="30"/>
      <c r="D27" s="30"/>
      <c r="E27" s="9"/>
      <c r="F27" s="10"/>
      <c r="G27" s="10"/>
      <c r="H27" s="10"/>
    </row>
    <row r="28" spans="1:8" ht="12.75">
      <c r="A28" s="11"/>
      <c r="B28" s="26"/>
      <c r="C28" s="26"/>
      <c r="D28" s="26"/>
      <c r="E28" s="9"/>
      <c r="F28" s="10"/>
      <c r="G28" s="10"/>
      <c r="H28" s="10"/>
    </row>
    <row r="29" spans="1:8" ht="12.75">
      <c r="A29" s="3"/>
      <c r="B29" s="30"/>
      <c r="C29" s="30"/>
      <c r="D29" s="30"/>
      <c r="E29" s="9"/>
      <c r="F29" s="10"/>
      <c r="G29" s="10"/>
      <c r="H29" s="10"/>
    </row>
    <row r="30" spans="1:8" ht="12.75">
      <c r="A30" s="3"/>
      <c r="B30" s="30"/>
      <c r="C30" s="30"/>
      <c r="D30" s="30"/>
      <c r="E30" s="9"/>
      <c r="F30" s="10"/>
      <c r="G30" s="10"/>
      <c r="H30" s="10"/>
    </row>
    <row r="31" spans="1:8" ht="12.75">
      <c r="A31" s="12"/>
      <c r="B31" s="26" t="s">
        <v>31</v>
      </c>
      <c r="C31" s="26"/>
      <c r="D31" s="26"/>
      <c r="E31" s="13"/>
      <c r="F31" s="13">
        <f>SUM(F8:F30)</f>
        <v>39746.34</v>
      </c>
      <c r="G31" s="13">
        <f>SUM(G8:G30)</f>
        <v>39740</v>
      </c>
      <c r="H31" s="13">
        <f>SUM(H8:H30)</f>
        <v>39783.49</v>
      </c>
    </row>
    <row r="32" spans="1:8" ht="13.5" thickBot="1">
      <c r="A32" s="14"/>
      <c r="B32" s="51" t="s">
        <v>32</v>
      </c>
      <c r="C32" s="51"/>
      <c r="D32" s="51"/>
      <c r="E32" s="15">
        <f>SUM(E8:E31)</f>
        <v>119269.83</v>
      </c>
      <c r="F32" s="15">
        <f>F31</f>
        <v>39746.34</v>
      </c>
      <c r="G32" s="15">
        <f>F32+G31</f>
        <v>79486.34</v>
      </c>
      <c r="H32" s="15">
        <f>G32+H31</f>
        <v>119269.83</v>
      </c>
    </row>
    <row r="33" ht="13.5" thickTop="1"/>
  </sheetData>
  <sheetProtection/>
  <mergeCells count="32">
    <mergeCell ref="B19:D19"/>
    <mergeCell ref="B20:D20"/>
    <mergeCell ref="B21:D21"/>
    <mergeCell ref="B22:D22"/>
    <mergeCell ref="B31:D31"/>
    <mergeCell ref="B32:D32"/>
    <mergeCell ref="B25:D25"/>
    <mergeCell ref="B26:D26"/>
    <mergeCell ref="B27:D27"/>
    <mergeCell ref="B28:D28"/>
    <mergeCell ref="B29:D29"/>
    <mergeCell ref="B30:D30"/>
    <mergeCell ref="B9:D9"/>
    <mergeCell ref="B10:D10"/>
    <mergeCell ref="B23:D23"/>
    <mergeCell ref="B24:D24"/>
    <mergeCell ref="B13:D13"/>
    <mergeCell ref="B14:D14"/>
    <mergeCell ref="B15:D15"/>
    <mergeCell ref="B16:D16"/>
    <mergeCell ref="A1:H1"/>
    <mergeCell ref="A2:H2"/>
    <mergeCell ref="A3:H3"/>
    <mergeCell ref="A4:H4"/>
    <mergeCell ref="A5:H5"/>
    <mergeCell ref="B6:H6"/>
    <mergeCell ref="B7:D7"/>
    <mergeCell ref="B8:D8"/>
    <mergeCell ref="B17:D17"/>
    <mergeCell ref="B18:D18"/>
    <mergeCell ref="B11:D11"/>
    <mergeCell ref="B12:D1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6.00390625" style="17" customWidth="1"/>
    <col min="2" max="2" width="10.140625" style="17" customWidth="1"/>
    <col min="3" max="3" width="12.57421875" style="17" customWidth="1"/>
    <col min="4" max="4" width="16.28125" style="17" customWidth="1"/>
    <col min="5" max="5" width="15.57421875" style="17" customWidth="1"/>
    <col min="6" max="6" width="18.7109375" style="17" customWidth="1"/>
    <col min="7" max="7" width="6.00390625" style="17" customWidth="1"/>
    <col min="8" max="8" width="12.7109375" style="17" customWidth="1"/>
    <col min="9" max="9" width="12.00390625" style="17" customWidth="1"/>
    <col min="10" max="10" width="14.00390625" style="17" customWidth="1"/>
    <col min="11" max="11" width="19.140625" style="17" customWidth="1"/>
    <col min="12" max="16384" width="9.140625" style="17" customWidth="1"/>
  </cols>
  <sheetData>
    <row r="1" spans="1:11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53.25" customHeight="1">
      <c r="A6" s="41" t="s">
        <v>67</v>
      </c>
      <c r="B6" s="42"/>
      <c r="C6" s="42"/>
      <c r="D6" s="42"/>
      <c r="E6" s="42"/>
      <c r="F6" s="42"/>
      <c r="G6" s="42"/>
      <c r="H6" s="42"/>
      <c r="I6" s="43"/>
      <c r="J6" s="18" t="s">
        <v>38</v>
      </c>
      <c r="K6" s="18" t="s">
        <v>37</v>
      </c>
    </row>
    <row r="7" spans="1:11" ht="13.5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4.25" thickBot="1" thickTop="1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4.25" thickBot="1" thickTop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26.25" thickTop="1">
      <c r="A10" s="2" t="s">
        <v>5</v>
      </c>
      <c r="B10" s="16" t="s">
        <v>41</v>
      </c>
      <c r="C10" s="32" t="s">
        <v>6</v>
      </c>
      <c r="D10" s="32"/>
      <c r="E10" s="32"/>
      <c r="F10" s="32"/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</row>
    <row r="11" spans="1:11" ht="12.75">
      <c r="A11" s="19">
        <v>1</v>
      </c>
      <c r="B11" s="19"/>
      <c r="C11" s="26" t="s">
        <v>0</v>
      </c>
      <c r="D11" s="26"/>
      <c r="E11" s="26"/>
      <c r="F11" s="26"/>
      <c r="G11" s="9"/>
      <c r="H11" s="10"/>
      <c r="I11" s="10"/>
      <c r="J11" s="10"/>
      <c r="K11" s="10"/>
    </row>
    <row r="12" spans="1:11" ht="12.75">
      <c r="A12" s="9" t="s">
        <v>1</v>
      </c>
      <c r="B12" s="9" t="s">
        <v>42</v>
      </c>
      <c r="C12" s="30" t="s">
        <v>39</v>
      </c>
      <c r="D12" s="30"/>
      <c r="E12" s="30"/>
      <c r="F12" s="30"/>
      <c r="G12" s="9" t="s">
        <v>15</v>
      </c>
      <c r="H12" s="10">
        <v>6</v>
      </c>
      <c r="I12" s="10">
        <v>279.87</v>
      </c>
      <c r="J12" s="10">
        <f>H12*I12</f>
        <v>1679.22</v>
      </c>
      <c r="K12" s="10"/>
    </row>
    <row r="13" spans="1:11" ht="12.75">
      <c r="A13" s="9" t="s">
        <v>17</v>
      </c>
      <c r="B13" s="22">
        <v>10012</v>
      </c>
      <c r="C13" s="30" t="s">
        <v>40</v>
      </c>
      <c r="D13" s="30"/>
      <c r="E13" s="30"/>
      <c r="F13" s="30"/>
      <c r="G13" s="9" t="s">
        <v>4</v>
      </c>
      <c r="H13" s="10">
        <v>241</v>
      </c>
      <c r="I13" s="10">
        <v>2.2</v>
      </c>
      <c r="J13" s="10">
        <f>H13*I13</f>
        <v>530.2</v>
      </c>
      <c r="K13" s="20">
        <f>SUM(J12:J13)</f>
        <v>2209.42</v>
      </c>
    </row>
    <row r="14" spans="1:11" ht="12.75">
      <c r="A14" s="9"/>
      <c r="B14" s="9"/>
      <c r="C14" s="30"/>
      <c r="D14" s="30"/>
      <c r="E14" s="30"/>
      <c r="F14" s="30"/>
      <c r="G14" s="9"/>
      <c r="H14" s="10"/>
      <c r="I14" s="10"/>
      <c r="J14" s="10"/>
      <c r="K14" s="20"/>
    </row>
    <row r="15" spans="1:11" ht="12.75">
      <c r="A15" s="19" t="s">
        <v>18</v>
      </c>
      <c r="B15" s="19"/>
      <c r="C15" s="26" t="s">
        <v>33</v>
      </c>
      <c r="D15" s="26"/>
      <c r="E15" s="26"/>
      <c r="F15" s="26"/>
      <c r="G15" s="9"/>
      <c r="H15" s="10"/>
      <c r="I15" s="10"/>
      <c r="J15" s="10"/>
      <c r="K15" s="20"/>
    </row>
    <row r="16" spans="1:11" ht="12.75">
      <c r="A16" s="9" t="s">
        <v>19</v>
      </c>
      <c r="B16" s="22" t="s">
        <v>44</v>
      </c>
      <c r="C16" s="30" t="s">
        <v>43</v>
      </c>
      <c r="D16" s="30"/>
      <c r="E16" s="30"/>
      <c r="F16" s="30"/>
      <c r="G16" s="9" t="s">
        <v>20</v>
      </c>
      <c r="H16" s="10">
        <v>9.64</v>
      </c>
      <c r="I16" s="10">
        <v>15.95</v>
      </c>
      <c r="J16" s="10">
        <f>H16*I16</f>
        <v>153.76</v>
      </c>
      <c r="K16" s="20">
        <f>J16</f>
        <v>153.76</v>
      </c>
    </row>
    <row r="17" spans="1:11" ht="12.75">
      <c r="A17" s="9"/>
      <c r="B17" s="22"/>
      <c r="C17" s="30"/>
      <c r="D17" s="30"/>
      <c r="E17" s="30"/>
      <c r="F17" s="30"/>
      <c r="G17" s="9"/>
      <c r="H17" s="10"/>
      <c r="I17" s="10"/>
      <c r="J17" s="10"/>
      <c r="K17" s="20"/>
    </row>
    <row r="18" spans="1:11" ht="12.75">
      <c r="A18" s="19" t="s">
        <v>16</v>
      </c>
      <c r="B18" s="22"/>
      <c r="C18" s="26" t="s">
        <v>45</v>
      </c>
      <c r="D18" s="26"/>
      <c r="E18" s="26"/>
      <c r="F18" s="26"/>
      <c r="G18" s="9"/>
      <c r="H18" s="10"/>
      <c r="I18" s="10"/>
      <c r="J18" s="10"/>
      <c r="K18" s="20"/>
    </row>
    <row r="19" spans="1:11" ht="27" customHeight="1">
      <c r="A19" s="9" t="s">
        <v>2</v>
      </c>
      <c r="B19" s="22" t="s">
        <v>49</v>
      </c>
      <c r="C19" s="27" t="s">
        <v>48</v>
      </c>
      <c r="D19" s="28"/>
      <c r="E19" s="28"/>
      <c r="F19" s="29"/>
      <c r="G19" s="9" t="s">
        <v>4</v>
      </c>
      <c r="H19" s="10">
        <v>241</v>
      </c>
      <c r="I19" s="10">
        <v>20.34</v>
      </c>
      <c r="J19" s="10">
        <f>H19*I19</f>
        <v>4901.94</v>
      </c>
      <c r="K19" s="20"/>
    </row>
    <row r="20" spans="1:11" ht="28.5" customHeight="1">
      <c r="A20" s="9" t="s">
        <v>46</v>
      </c>
      <c r="B20" s="22">
        <v>72799</v>
      </c>
      <c r="C20" s="27" t="s">
        <v>50</v>
      </c>
      <c r="D20" s="28"/>
      <c r="E20" s="28"/>
      <c r="F20" s="29"/>
      <c r="G20" s="9" t="s">
        <v>15</v>
      </c>
      <c r="H20" s="10">
        <v>867.6</v>
      </c>
      <c r="I20" s="10">
        <v>43.8</v>
      </c>
      <c r="J20" s="10">
        <f>H20*I20</f>
        <v>38000.88</v>
      </c>
      <c r="K20" s="20"/>
    </row>
    <row r="21" spans="1:11" ht="24.75" customHeight="1">
      <c r="A21" s="9" t="s">
        <v>47</v>
      </c>
      <c r="B21" s="22">
        <v>72961</v>
      </c>
      <c r="C21" s="27" t="s">
        <v>51</v>
      </c>
      <c r="D21" s="28"/>
      <c r="E21" s="28"/>
      <c r="F21" s="29"/>
      <c r="G21" s="9" t="s">
        <v>15</v>
      </c>
      <c r="H21" s="10">
        <f>H20</f>
        <v>867.6</v>
      </c>
      <c r="I21" s="10">
        <v>1.36</v>
      </c>
      <c r="J21" s="10">
        <f>H21*I21</f>
        <v>1179.94</v>
      </c>
      <c r="K21" s="20">
        <f>SUM(J19:J21)</f>
        <v>44082.76</v>
      </c>
    </row>
    <row r="22" spans="1:11" ht="12.75">
      <c r="A22" s="9"/>
      <c r="B22" s="22"/>
      <c r="C22" s="30"/>
      <c r="D22" s="30"/>
      <c r="E22" s="30"/>
      <c r="F22" s="30"/>
      <c r="G22" s="9"/>
      <c r="H22" s="10"/>
      <c r="I22" s="10"/>
      <c r="J22" s="10"/>
      <c r="K22" s="20"/>
    </row>
    <row r="23" spans="1:11" ht="12.75">
      <c r="A23" s="19" t="s">
        <v>34</v>
      </c>
      <c r="B23" s="22"/>
      <c r="C23" s="26" t="s">
        <v>54</v>
      </c>
      <c r="D23" s="26"/>
      <c r="E23" s="26"/>
      <c r="F23" s="26"/>
      <c r="G23" s="9"/>
      <c r="H23" s="10"/>
      <c r="I23" s="10"/>
      <c r="J23" s="10"/>
      <c r="K23" s="20"/>
    </row>
    <row r="24" spans="1:11" ht="24" customHeight="1">
      <c r="A24" s="9" t="s">
        <v>35</v>
      </c>
      <c r="B24" s="22" t="s">
        <v>58</v>
      </c>
      <c r="C24" s="27" t="s">
        <v>55</v>
      </c>
      <c r="D24" s="28"/>
      <c r="E24" s="28"/>
      <c r="F24" s="29"/>
      <c r="G24" s="9" t="s">
        <v>15</v>
      </c>
      <c r="H24" s="10">
        <v>0.35</v>
      </c>
      <c r="I24" s="10">
        <v>149.38</v>
      </c>
      <c r="J24" s="10">
        <f>H24*I24</f>
        <v>52.28</v>
      </c>
      <c r="K24" s="20"/>
    </row>
    <row r="25" spans="1:11" ht="24.75" customHeight="1">
      <c r="A25" s="9" t="s">
        <v>52</v>
      </c>
      <c r="B25" s="22" t="s">
        <v>59</v>
      </c>
      <c r="C25" s="27" t="s">
        <v>56</v>
      </c>
      <c r="D25" s="28"/>
      <c r="E25" s="28"/>
      <c r="F25" s="29"/>
      <c r="G25" s="9" t="s">
        <v>61</v>
      </c>
      <c r="H25" s="10">
        <v>1</v>
      </c>
      <c r="I25" s="10">
        <v>50.55</v>
      </c>
      <c r="J25" s="10">
        <f>H25*I25</f>
        <v>50.55</v>
      </c>
      <c r="K25" s="20"/>
    </row>
    <row r="26" spans="1:11" ht="25.5" customHeight="1">
      <c r="A26" s="9" t="s">
        <v>53</v>
      </c>
      <c r="B26" s="22" t="s">
        <v>60</v>
      </c>
      <c r="C26" s="27" t="s">
        <v>57</v>
      </c>
      <c r="D26" s="28"/>
      <c r="E26" s="28"/>
      <c r="F26" s="29"/>
      <c r="G26" s="9" t="s">
        <v>61</v>
      </c>
      <c r="H26" s="10">
        <v>1</v>
      </c>
      <c r="I26" s="10">
        <v>70.64</v>
      </c>
      <c r="J26" s="10">
        <f>H26*I26</f>
        <v>70.64</v>
      </c>
      <c r="K26" s="20">
        <f>SUM(J24:J26)</f>
        <v>173.47</v>
      </c>
    </row>
    <row r="27" spans="1:11" ht="12.75">
      <c r="A27" s="9"/>
      <c r="B27" s="22"/>
      <c r="C27" s="30"/>
      <c r="D27" s="30"/>
      <c r="E27" s="30"/>
      <c r="F27" s="30"/>
      <c r="G27" s="9"/>
      <c r="H27" s="10"/>
      <c r="I27" s="10"/>
      <c r="J27" s="10"/>
      <c r="K27" s="20"/>
    </row>
    <row r="28" spans="1:11" ht="12.75">
      <c r="A28" s="19" t="s">
        <v>62</v>
      </c>
      <c r="B28" s="22"/>
      <c r="C28" s="26" t="s">
        <v>3</v>
      </c>
      <c r="D28" s="26"/>
      <c r="E28" s="26"/>
      <c r="F28" s="26"/>
      <c r="G28" s="9"/>
      <c r="H28" s="10"/>
      <c r="I28" s="10"/>
      <c r="J28" s="10"/>
      <c r="K28" s="20"/>
    </row>
    <row r="29" spans="1:11" ht="12.75">
      <c r="A29" s="9" t="s">
        <v>63</v>
      </c>
      <c r="B29" s="22">
        <v>83693</v>
      </c>
      <c r="C29" s="30" t="s">
        <v>64</v>
      </c>
      <c r="D29" s="30"/>
      <c r="E29" s="30"/>
      <c r="F29" s="30"/>
      <c r="G29" s="9" t="s">
        <v>15</v>
      </c>
      <c r="H29" s="10">
        <v>73.3</v>
      </c>
      <c r="I29" s="10">
        <v>2.51</v>
      </c>
      <c r="J29" s="10">
        <f>H29*I29</f>
        <v>183.98</v>
      </c>
      <c r="K29" s="20">
        <f>J29</f>
        <v>183.98</v>
      </c>
    </row>
    <row r="30" spans="1:11" ht="12.75">
      <c r="A30" s="9"/>
      <c r="B30" s="9"/>
      <c r="C30" s="30"/>
      <c r="D30" s="30"/>
      <c r="E30" s="30"/>
      <c r="F30" s="30"/>
      <c r="G30" s="9"/>
      <c r="H30" s="10"/>
      <c r="I30" s="10"/>
      <c r="J30" s="10"/>
      <c r="K30" s="20"/>
    </row>
    <row r="31" spans="1:11" ht="12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1">
        <f>SUM(K13:K29)+0.01</f>
        <v>46803.4</v>
      </c>
    </row>
    <row r="32" spans="1:11" ht="13.5" thickBo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33" customHeight="1" thickBot="1" thickTop="1">
      <c r="A33" s="23" t="s">
        <v>70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ht="13.5" thickTop="1"/>
  </sheetData>
  <sheetProtection/>
  <mergeCells count="33">
    <mergeCell ref="A1:K1"/>
    <mergeCell ref="A2:K2"/>
    <mergeCell ref="A3:K3"/>
    <mergeCell ref="A4:K4"/>
    <mergeCell ref="A5:K5"/>
    <mergeCell ref="A6:I6"/>
    <mergeCell ref="A7:K7"/>
    <mergeCell ref="A8:K8"/>
    <mergeCell ref="A9:K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A31:J31"/>
    <mergeCell ref="A32:K32"/>
    <mergeCell ref="A33:K33"/>
    <mergeCell ref="C25:F25"/>
    <mergeCell ref="C26:F26"/>
    <mergeCell ref="C27:F27"/>
    <mergeCell ref="C28:F28"/>
    <mergeCell ref="C29:F29"/>
    <mergeCell ref="C30:F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8">
      <selection activeCell="J25" sqref="J25:K25"/>
    </sheetView>
  </sheetViews>
  <sheetFormatPr defaultColWidth="9.140625" defaultRowHeight="12.75"/>
  <cols>
    <col min="1" max="1" width="6.00390625" style="17" customWidth="1"/>
    <col min="2" max="2" width="10.140625" style="17" customWidth="1"/>
    <col min="3" max="3" width="12.57421875" style="17" customWidth="1"/>
    <col min="4" max="4" width="16.28125" style="17" customWidth="1"/>
    <col min="5" max="5" width="15.57421875" style="17" customWidth="1"/>
    <col min="6" max="6" width="18.7109375" style="17" customWidth="1"/>
    <col min="7" max="7" width="6.00390625" style="17" customWidth="1"/>
    <col min="8" max="8" width="12.7109375" style="17" customWidth="1"/>
    <col min="9" max="9" width="12.00390625" style="17" customWidth="1"/>
    <col min="10" max="10" width="14.00390625" style="17" customWidth="1"/>
    <col min="11" max="11" width="19.140625" style="17" customWidth="1"/>
    <col min="12" max="16384" width="9.140625" style="17" customWidth="1"/>
  </cols>
  <sheetData>
    <row r="1" spans="1:11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53.25" customHeight="1">
      <c r="A6" s="41" t="s">
        <v>68</v>
      </c>
      <c r="B6" s="42"/>
      <c r="C6" s="42"/>
      <c r="D6" s="42"/>
      <c r="E6" s="42"/>
      <c r="F6" s="42"/>
      <c r="G6" s="42"/>
      <c r="H6" s="42"/>
      <c r="I6" s="43"/>
      <c r="J6" s="18" t="s">
        <v>38</v>
      </c>
      <c r="K6" s="18" t="s">
        <v>37</v>
      </c>
    </row>
    <row r="7" spans="1:11" ht="13.5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4.25" thickBot="1" thickTop="1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4.25" thickBot="1" thickTop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26.25" thickTop="1">
      <c r="A10" s="2" t="s">
        <v>5</v>
      </c>
      <c r="B10" s="16" t="s">
        <v>41</v>
      </c>
      <c r="C10" s="32" t="s">
        <v>6</v>
      </c>
      <c r="D10" s="32"/>
      <c r="E10" s="32"/>
      <c r="F10" s="32"/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</row>
    <row r="11" spans="1:11" ht="12.75">
      <c r="A11" s="19">
        <v>1</v>
      </c>
      <c r="B11" s="19"/>
      <c r="C11" s="26" t="s">
        <v>0</v>
      </c>
      <c r="D11" s="26"/>
      <c r="E11" s="26"/>
      <c r="F11" s="26"/>
      <c r="G11" s="9"/>
      <c r="H11" s="10"/>
      <c r="I11" s="10"/>
      <c r="J11" s="10"/>
      <c r="K11" s="10"/>
    </row>
    <row r="12" spans="1:11" ht="12.75">
      <c r="A12" s="9" t="s">
        <v>1</v>
      </c>
      <c r="B12" s="9" t="s">
        <v>42</v>
      </c>
      <c r="C12" s="30" t="s">
        <v>39</v>
      </c>
      <c r="D12" s="30"/>
      <c r="E12" s="30"/>
      <c r="F12" s="30"/>
      <c r="G12" s="9" t="s">
        <v>15</v>
      </c>
      <c r="H12" s="10">
        <v>0</v>
      </c>
      <c r="I12" s="10">
        <v>279.87</v>
      </c>
      <c r="J12" s="10">
        <f>H12*I12</f>
        <v>0</v>
      </c>
      <c r="K12" s="10"/>
    </row>
    <row r="13" spans="1:11" ht="12.75">
      <c r="A13" s="9" t="s">
        <v>17</v>
      </c>
      <c r="B13" s="22">
        <v>10012</v>
      </c>
      <c r="C13" s="30" t="s">
        <v>40</v>
      </c>
      <c r="D13" s="30"/>
      <c r="E13" s="30"/>
      <c r="F13" s="30"/>
      <c r="G13" s="9" t="s">
        <v>4</v>
      </c>
      <c r="H13" s="10">
        <v>208.6</v>
      </c>
      <c r="I13" s="10">
        <v>2.2</v>
      </c>
      <c r="J13" s="10">
        <f>H13*I13</f>
        <v>458.92</v>
      </c>
      <c r="K13" s="20">
        <f>SUM(J12:J13)</f>
        <v>458.92</v>
      </c>
    </row>
    <row r="14" spans="1:11" ht="12.75">
      <c r="A14" s="9"/>
      <c r="B14" s="9"/>
      <c r="C14" s="30"/>
      <c r="D14" s="30"/>
      <c r="E14" s="30"/>
      <c r="F14" s="30"/>
      <c r="G14" s="9"/>
      <c r="H14" s="10"/>
      <c r="I14" s="10"/>
      <c r="J14" s="10"/>
      <c r="K14" s="20"/>
    </row>
    <row r="15" spans="1:11" ht="12.75">
      <c r="A15" s="19" t="s">
        <v>18</v>
      </c>
      <c r="B15" s="19"/>
      <c r="C15" s="26" t="s">
        <v>33</v>
      </c>
      <c r="D15" s="26"/>
      <c r="E15" s="26"/>
      <c r="F15" s="26"/>
      <c r="G15" s="9"/>
      <c r="H15" s="10"/>
      <c r="I15" s="10"/>
      <c r="J15" s="10"/>
      <c r="K15" s="20"/>
    </row>
    <row r="16" spans="1:11" ht="12.75">
      <c r="A16" s="9" t="s">
        <v>19</v>
      </c>
      <c r="B16" s="22" t="s">
        <v>44</v>
      </c>
      <c r="C16" s="30" t="s">
        <v>43</v>
      </c>
      <c r="D16" s="30"/>
      <c r="E16" s="30"/>
      <c r="F16" s="30"/>
      <c r="G16" s="9" t="s">
        <v>20</v>
      </c>
      <c r="H16" s="10">
        <v>8.34</v>
      </c>
      <c r="I16" s="10">
        <v>15.95</v>
      </c>
      <c r="J16" s="10">
        <f>H16*I16</f>
        <v>133.02</v>
      </c>
      <c r="K16" s="20">
        <f>J16</f>
        <v>133.02</v>
      </c>
    </row>
    <row r="17" spans="1:11" ht="12.75">
      <c r="A17" s="9"/>
      <c r="B17" s="22"/>
      <c r="C17" s="30"/>
      <c r="D17" s="30"/>
      <c r="E17" s="30"/>
      <c r="F17" s="30"/>
      <c r="G17" s="9"/>
      <c r="H17" s="10"/>
      <c r="I17" s="10"/>
      <c r="J17" s="10"/>
      <c r="K17" s="20"/>
    </row>
    <row r="18" spans="1:11" ht="12.75">
      <c r="A18" s="19" t="s">
        <v>16</v>
      </c>
      <c r="B18" s="22"/>
      <c r="C18" s="26" t="s">
        <v>45</v>
      </c>
      <c r="D18" s="26"/>
      <c r="E18" s="26"/>
      <c r="F18" s="26"/>
      <c r="G18" s="9"/>
      <c r="H18" s="10"/>
      <c r="I18" s="10"/>
      <c r="J18" s="10"/>
      <c r="K18" s="20"/>
    </row>
    <row r="19" spans="1:11" ht="27" customHeight="1">
      <c r="A19" s="9" t="s">
        <v>2</v>
      </c>
      <c r="B19" s="22" t="s">
        <v>49</v>
      </c>
      <c r="C19" s="27" t="s">
        <v>48</v>
      </c>
      <c r="D19" s="28"/>
      <c r="E19" s="28"/>
      <c r="F19" s="29"/>
      <c r="G19" s="9" t="s">
        <v>4</v>
      </c>
      <c r="H19" s="10">
        <v>208.6</v>
      </c>
      <c r="I19" s="10">
        <v>20.34</v>
      </c>
      <c r="J19" s="10">
        <f>H19*I19</f>
        <v>4242.92</v>
      </c>
      <c r="K19" s="20"/>
    </row>
    <row r="20" spans="1:11" ht="28.5" customHeight="1">
      <c r="A20" s="9" t="s">
        <v>46</v>
      </c>
      <c r="B20" s="22">
        <v>72799</v>
      </c>
      <c r="C20" s="27" t="s">
        <v>50</v>
      </c>
      <c r="D20" s="28"/>
      <c r="E20" s="28"/>
      <c r="F20" s="29"/>
      <c r="G20" s="9" t="s">
        <v>15</v>
      </c>
      <c r="H20" s="10">
        <v>782.25</v>
      </c>
      <c r="I20" s="10">
        <v>43.8</v>
      </c>
      <c r="J20" s="10">
        <f>H20*I20</f>
        <v>34262.55</v>
      </c>
      <c r="K20" s="20"/>
    </row>
    <row r="21" spans="1:11" ht="24.75" customHeight="1">
      <c r="A21" s="9" t="s">
        <v>47</v>
      </c>
      <c r="B21" s="22">
        <v>72961</v>
      </c>
      <c r="C21" s="27" t="s">
        <v>51</v>
      </c>
      <c r="D21" s="28"/>
      <c r="E21" s="28"/>
      <c r="F21" s="29"/>
      <c r="G21" s="9" t="s">
        <v>15</v>
      </c>
      <c r="H21" s="10">
        <f>H20</f>
        <v>782.25</v>
      </c>
      <c r="I21" s="10">
        <v>1.36</v>
      </c>
      <c r="J21" s="10">
        <f>H21*I21</f>
        <v>1063.86</v>
      </c>
      <c r="K21" s="20">
        <f>SUM(J19:J21)</f>
        <v>39569.33</v>
      </c>
    </row>
    <row r="22" spans="1:11" ht="12.75">
      <c r="A22" s="9"/>
      <c r="B22" s="22"/>
      <c r="C22" s="30"/>
      <c r="D22" s="30"/>
      <c r="E22" s="30"/>
      <c r="F22" s="30"/>
      <c r="G22" s="9"/>
      <c r="H22" s="10"/>
      <c r="I22" s="10"/>
      <c r="J22" s="10"/>
      <c r="K22" s="20"/>
    </row>
    <row r="23" spans="1:11" ht="12.75">
      <c r="A23" s="19" t="s">
        <v>34</v>
      </c>
      <c r="B23" s="22"/>
      <c r="C23" s="26" t="s">
        <v>54</v>
      </c>
      <c r="D23" s="26"/>
      <c r="E23" s="26"/>
      <c r="F23" s="26"/>
      <c r="G23" s="9"/>
      <c r="H23" s="10"/>
      <c r="I23" s="10"/>
      <c r="J23" s="10"/>
      <c r="K23" s="20"/>
    </row>
    <row r="24" spans="1:11" ht="24" customHeight="1">
      <c r="A24" s="9" t="s">
        <v>35</v>
      </c>
      <c r="B24" s="22" t="s">
        <v>58</v>
      </c>
      <c r="C24" s="27" t="s">
        <v>55</v>
      </c>
      <c r="D24" s="28"/>
      <c r="E24" s="28"/>
      <c r="F24" s="29"/>
      <c r="G24" s="9" t="s">
        <v>15</v>
      </c>
      <c r="H24" s="10">
        <v>0.35</v>
      </c>
      <c r="I24" s="10">
        <v>149.38</v>
      </c>
      <c r="J24" s="10">
        <f>H24*I24</f>
        <v>52.28</v>
      </c>
      <c r="K24" s="20"/>
    </row>
    <row r="25" spans="1:11" ht="24.75" customHeight="1">
      <c r="A25" s="9" t="s">
        <v>52</v>
      </c>
      <c r="B25" s="22" t="s">
        <v>59</v>
      </c>
      <c r="C25" s="27" t="s">
        <v>56</v>
      </c>
      <c r="D25" s="28"/>
      <c r="E25" s="28"/>
      <c r="F25" s="29"/>
      <c r="G25" s="9" t="s">
        <v>61</v>
      </c>
      <c r="H25" s="10">
        <v>1</v>
      </c>
      <c r="I25" s="10">
        <v>50.55</v>
      </c>
      <c r="J25" s="10">
        <f>H25*I25</f>
        <v>50.55</v>
      </c>
      <c r="K25" s="20"/>
    </row>
    <row r="26" spans="1:11" ht="25.5" customHeight="1">
      <c r="A26" s="9" t="s">
        <v>53</v>
      </c>
      <c r="B26" s="22" t="s">
        <v>60</v>
      </c>
      <c r="C26" s="27" t="s">
        <v>57</v>
      </c>
      <c r="D26" s="28"/>
      <c r="E26" s="28"/>
      <c r="F26" s="29"/>
      <c r="G26" s="9" t="s">
        <v>61</v>
      </c>
      <c r="H26" s="10">
        <v>1</v>
      </c>
      <c r="I26" s="10">
        <v>70.64</v>
      </c>
      <c r="J26" s="10">
        <f>H26*I26</f>
        <v>70.64</v>
      </c>
      <c r="K26" s="20">
        <f>SUM(J24:J26)</f>
        <v>173.47</v>
      </c>
    </row>
    <row r="27" spans="1:11" ht="12.75">
      <c r="A27" s="9"/>
      <c r="B27" s="22"/>
      <c r="C27" s="30"/>
      <c r="D27" s="30"/>
      <c r="E27" s="30"/>
      <c r="F27" s="30"/>
      <c r="G27" s="9"/>
      <c r="H27" s="10"/>
      <c r="I27" s="10"/>
      <c r="J27" s="10"/>
      <c r="K27" s="20"/>
    </row>
    <row r="28" spans="1:11" ht="12.75">
      <c r="A28" s="19" t="s">
        <v>62</v>
      </c>
      <c r="B28" s="22"/>
      <c r="C28" s="26" t="s">
        <v>3</v>
      </c>
      <c r="D28" s="26"/>
      <c r="E28" s="26"/>
      <c r="F28" s="26"/>
      <c r="G28" s="9"/>
      <c r="H28" s="10"/>
      <c r="I28" s="10"/>
      <c r="J28" s="10"/>
      <c r="K28" s="20"/>
    </row>
    <row r="29" spans="1:11" ht="12.75">
      <c r="A29" s="9" t="s">
        <v>63</v>
      </c>
      <c r="B29" s="22">
        <v>83693</v>
      </c>
      <c r="C29" s="30" t="s">
        <v>64</v>
      </c>
      <c r="D29" s="30"/>
      <c r="E29" s="30"/>
      <c r="F29" s="30"/>
      <c r="G29" s="9" t="s">
        <v>15</v>
      </c>
      <c r="H29" s="10">
        <v>62.58</v>
      </c>
      <c r="I29" s="10">
        <v>2.51</v>
      </c>
      <c r="J29" s="10">
        <f>H29*I29</f>
        <v>157.08</v>
      </c>
      <c r="K29" s="20">
        <f>J29</f>
        <v>157.08</v>
      </c>
    </row>
    <row r="30" spans="1:11" ht="12.75">
      <c r="A30" s="9"/>
      <c r="B30" s="9"/>
      <c r="C30" s="30"/>
      <c r="D30" s="30"/>
      <c r="E30" s="30"/>
      <c r="F30" s="30"/>
      <c r="G30" s="9"/>
      <c r="H30" s="10"/>
      <c r="I30" s="10"/>
      <c r="J30" s="10"/>
      <c r="K30" s="20"/>
    </row>
    <row r="31" spans="1:11" ht="12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1">
        <f>SUM(K13:K29)</f>
        <v>40491.82</v>
      </c>
    </row>
    <row r="32" spans="1:11" ht="13.5" thickBo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33" customHeight="1" thickBot="1" thickTop="1">
      <c r="A33" s="23" t="s">
        <v>71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ht="13.5" thickTop="1"/>
  </sheetData>
  <sheetProtection/>
  <mergeCells count="33">
    <mergeCell ref="A1:K1"/>
    <mergeCell ref="A2:K2"/>
    <mergeCell ref="A3:K3"/>
    <mergeCell ref="A4:K4"/>
    <mergeCell ref="A5:K5"/>
    <mergeCell ref="A6:I6"/>
    <mergeCell ref="A7:K7"/>
    <mergeCell ref="A8:K8"/>
    <mergeCell ref="A9:K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A31:J31"/>
    <mergeCell ref="A32:K32"/>
    <mergeCell ref="A33:K33"/>
    <mergeCell ref="C25:F25"/>
    <mergeCell ref="C26:F26"/>
    <mergeCell ref="C27:F27"/>
    <mergeCell ref="C28:F28"/>
    <mergeCell ref="C29:F29"/>
    <mergeCell ref="C30:F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6.00390625" style="17" customWidth="1"/>
    <col min="2" max="2" width="10.140625" style="17" customWidth="1"/>
    <col min="3" max="3" width="12.57421875" style="17" customWidth="1"/>
    <col min="4" max="4" width="16.28125" style="17" customWidth="1"/>
    <col min="5" max="5" width="15.57421875" style="17" customWidth="1"/>
    <col min="6" max="6" width="18.7109375" style="17" customWidth="1"/>
    <col min="7" max="7" width="6.00390625" style="17" customWidth="1"/>
    <col min="8" max="8" width="12.7109375" style="17" customWidth="1"/>
    <col min="9" max="9" width="12.00390625" style="17" customWidth="1"/>
    <col min="10" max="10" width="14.00390625" style="17" customWidth="1"/>
    <col min="11" max="11" width="19.140625" style="17" customWidth="1"/>
    <col min="12" max="12" width="9.140625" style="17" customWidth="1"/>
    <col min="13" max="13" width="11.28125" style="17" bestFit="1" customWidth="1"/>
    <col min="14" max="16384" width="9.140625" style="17" customWidth="1"/>
  </cols>
  <sheetData>
    <row r="1" spans="1:11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53.25" customHeight="1">
      <c r="A6" s="41" t="s">
        <v>69</v>
      </c>
      <c r="B6" s="42"/>
      <c r="C6" s="42"/>
      <c r="D6" s="42"/>
      <c r="E6" s="42"/>
      <c r="F6" s="42"/>
      <c r="G6" s="42"/>
      <c r="H6" s="42"/>
      <c r="I6" s="43"/>
      <c r="J6" s="18" t="s">
        <v>38</v>
      </c>
      <c r="K6" s="18" t="s">
        <v>37</v>
      </c>
    </row>
    <row r="7" spans="1:11" ht="13.5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4.25" thickBot="1" thickTop="1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4.25" thickBot="1" thickTop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26.25" thickTop="1">
      <c r="A10" s="2" t="s">
        <v>5</v>
      </c>
      <c r="B10" s="16" t="s">
        <v>41</v>
      </c>
      <c r="C10" s="32" t="s">
        <v>6</v>
      </c>
      <c r="D10" s="32"/>
      <c r="E10" s="32"/>
      <c r="F10" s="32"/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</row>
    <row r="11" spans="1:11" ht="12.75">
      <c r="A11" s="19">
        <v>1</v>
      </c>
      <c r="B11" s="19"/>
      <c r="C11" s="26" t="s">
        <v>0</v>
      </c>
      <c r="D11" s="26"/>
      <c r="E11" s="26"/>
      <c r="F11" s="26"/>
      <c r="G11" s="9"/>
      <c r="H11" s="10"/>
      <c r="I11" s="10"/>
      <c r="J11" s="10"/>
      <c r="K11" s="10"/>
    </row>
    <row r="12" spans="1:11" ht="12.75">
      <c r="A12" s="9" t="s">
        <v>1</v>
      </c>
      <c r="B12" s="9" t="s">
        <v>42</v>
      </c>
      <c r="C12" s="30" t="s">
        <v>39</v>
      </c>
      <c r="D12" s="30"/>
      <c r="E12" s="30"/>
      <c r="F12" s="30"/>
      <c r="G12" s="9" t="s">
        <v>15</v>
      </c>
      <c r="H12" s="10">
        <v>0</v>
      </c>
      <c r="I12" s="10">
        <v>279.87</v>
      </c>
      <c r="J12" s="10">
        <f>H12*I12</f>
        <v>0</v>
      </c>
      <c r="K12" s="10"/>
    </row>
    <row r="13" spans="1:11" ht="12.75">
      <c r="A13" s="9" t="s">
        <v>17</v>
      </c>
      <c r="B13" s="22">
        <v>10012</v>
      </c>
      <c r="C13" s="30" t="s">
        <v>40</v>
      </c>
      <c r="D13" s="30"/>
      <c r="E13" s="30"/>
      <c r="F13" s="30"/>
      <c r="G13" s="9" t="s">
        <v>4</v>
      </c>
      <c r="H13" s="10">
        <v>140</v>
      </c>
      <c r="I13" s="10">
        <v>2.2</v>
      </c>
      <c r="J13" s="10">
        <f>H13*I13</f>
        <v>308</v>
      </c>
      <c r="K13" s="20">
        <f>SUM(J12:J13)</f>
        <v>308</v>
      </c>
    </row>
    <row r="14" spans="1:11" ht="12.75">
      <c r="A14" s="9"/>
      <c r="B14" s="9"/>
      <c r="C14" s="30"/>
      <c r="D14" s="30"/>
      <c r="E14" s="30"/>
      <c r="F14" s="30"/>
      <c r="G14" s="9"/>
      <c r="H14" s="10"/>
      <c r="I14" s="10"/>
      <c r="J14" s="10"/>
      <c r="K14" s="20"/>
    </row>
    <row r="15" spans="1:11" ht="12.75">
      <c r="A15" s="19" t="s">
        <v>18</v>
      </c>
      <c r="B15" s="19"/>
      <c r="C15" s="26" t="s">
        <v>33</v>
      </c>
      <c r="D15" s="26"/>
      <c r="E15" s="26"/>
      <c r="F15" s="26"/>
      <c r="G15" s="9"/>
      <c r="H15" s="10"/>
      <c r="I15" s="10"/>
      <c r="J15" s="10"/>
      <c r="K15" s="20"/>
    </row>
    <row r="16" spans="1:11" ht="12.75">
      <c r="A16" s="9" t="s">
        <v>19</v>
      </c>
      <c r="B16" s="22" t="s">
        <v>44</v>
      </c>
      <c r="C16" s="30" t="s">
        <v>43</v>
      </c>
      <c r="D16" s="30"/>
      <c r="E16" s="30"/>
      <c r="F16" s="30"/>
      <c r="G16" s="9" t="s">
        <v>20</v>
      </c>
      <c r="H16" s="10">
        <v>5.6</v>
      </c>
      <c r="I16" s="10">
        <v>15.95</v>
      </c>
      <c r="J16" s="10">
        <f>H16*I16</f>
        <v>89.32</v>
      </c>
      <c r="K16" s="20">
        <f>J16</f>
        <v>89.32</v>
      </c>
    </row>
    <row r="17" spans="1:11" ht="12.75">
      <c r="A17" s="9"/>
      <c r="B17" s="22"/>
      <c r="C17" s="30"/>
      <c r="D17" s="30"/>
      <c r="E17" s="30"/>
      <c r="F17" s="30"/>
      <c r="G17" s="9"/>
      <c r="H17" s="10"/>
      <c r="I17" s="10"/>
      <c r="J17" s="10"/>
      <c r="K17" s="20"/>
    </row>
    <row r="18" spans="1:11" ht="12.75">
      <c r="A18" s="19" t="s">
        <v>16</v>
      </c>
      <c r="B18" s="22"/>
      <c r="C18" s="26" t="s">
        <v>45</v>
      </c>
      <c r="D18" s="26"/>
      <c r="E18" s="26"/>
      <c r="F18" s="26"/>
      <c r="G18" s="9"/>
      <c r="H18" s="10"/>
      <c r="I18" s="10"/>
      <c r="J18" s="10"/>
      <c r="K18" s="20"/>
    </row>
    <row r="19" spans="1:11" ht="27" customHeight="1">
      <c r="A19" s="9" t="s">
        <v>2</v>
      </c>
      <c r="B19" s="22" t="s">
        <v>49</v>
      </c>
      <c r="C19" s="27" t="s">
        <v>48</v>
      </c>
      <c r="D19" s="28"/>
      <c r="E19" s="28"/>
      <c r="F19" s="29"/>
      <c r="G19" s="9" t="s">
        <v>4</v>
      </c>
      <c r="H19" s="10">
        <v>140</v>
      </c>
      <c r="I19" s="10">
        <v>20.34</v>
      </c>
      <c r="J19" s="10">
        <f>H19*I19</f>
        <v>2847.6</v>
      </c>
      <c r="K19" s="20"/>
    </row>
    <row r="20" spans="1:11" ht="28.5" customHeight="1">
      <c r="A20" s="9" t="s">
        <v>46</v>
      </c>
      <c r="B20" s="22">
        <v>72799</v>
      </c>
      <c r="C20" s="27" t="s">
        <v>50</v>
      </c>
      <c r="D20" s="28"/>
      <c r="E20" s="28"/>
      <c r="F20" s="29"/>
      <c r="G20" s="9" t="s">
        <v>15</v>
      </c>
      <c r="H20" s="10">
        <v>630</v>
      </c>
      <c r="I20" s="10">
        <v>43.8</v>
      </c>
      <c r="J20" s="10">
        <f>H20*I20</f>
        <v>27594</v>
      </c>
      <c r="K20" s="20"/>
    </row>
    <row r="21" spans="1:11" ht="24.75" customHeight="1">
      <c r="A21" s="9" t="s">
        <v>47</v>
      </c>
      <c r="B21" s="22">
        <v>72961</v>
      </c>
      <c r="C21" s="27" t="s">
        <v>51</v>
      </c>
      <c r="D21" s="28"/>
      <c r="E21" s="28"/>
      <c r="F21" s="29"/>
      <c r="G21" s="9" t="s">
        <v>15</v>
      </c>
      <c r="H21" s="10">
        <f>H20</f>
        <v>630</v>
      </c>
      <c r="I21" s="10">
        <v>1.36</v>
      </c>
      <c r="J21" s="10">
        <f>H21*I21</f>
        <v>856.8</v>
      </c>
      <c r="K21" s="20">
        <f>SUM(J19:J21)</f>
        <v>31298.4</v>
      </c>
    </row>
    <row r="22" spans="1:11" ht="12.75">
      <c r="A22" s="9"/>
      <c r="B22" s="22"/>
      <c r="C22" s="30"/>
      <c r="D22" s="30"/>
      <c r="E22" s="30"/>
      <c r="F22" s="30"/>
      <c r="G22" s="9"/>
      <c r="H22" s="10"/>
      <c r="I22" s="10"/>
      <c r="J22" s="10"/>
      <c r="K22" s="20"/>
    </row>
    <row r="23" spans="1:11" ht="12.75">
      <c r="A23" s="19" t="s">
        <v>34</v>
      </c>
      <c r="B23" s="22"/>
      <c r="C23" s="26" t="s">
        <v>54</v>
      </c>
      <c r="D23" s="26"/>
      <c r="E23" s="26"/>
      <c r="F23" s="26"/>
      <c r="G23" s="9"/>
      <c r="H23" s="10"/>
      <c r="I23" s="10"/>
      <c r="J23" s="10"/>
      <c r="K23" s="20"/>
    </row>
    <row r="24" spans="1:11" ht="24" customHeight="1">
      <c r="A24" s="9" t="s">
        <v>35</v>
      </c>
      <c r="B24" s="22" t="s">
        <v>58</v>
      </c>
      <c r="C24" s="27" t="s">
        <v>55</v>
      </c>
      <c r="D24" s="28"/>
      <c r="E24" s="28"/>
      <c r="F24" s="29"/>
      <c r="G24" s="9" t="s">
        <v>15</v>
      </c>
      <c r="H24" s="10">
        <v>0.35</v>
      </c>
      <c r="I24" s="10">
        <v>149.38</v>
      </c>
      <c r="J24" s="10">
        <f>H24*I24</f>
        <v>52.28</v>
      </c>
      <c r="K24" s="20"/>
    </row>
    <row r="25" spans="1:11" ht="24.75" customHeight="1">
      <c r="A25" s="9" t="s">
        <v>52</v>
      </c>
      <c r="B25" s="22" t="s">
        <v>59</v>
      </c>
      <c r="C25" s="27" t="s">
        <v>56</v>
      </c>
      <c r="D25" s="28"/>
      <c r="E25" s="28"/>
      <c r="F25" s="29"/>
      <c r="G25" s="9" t="s">
        <v>61</v>
      </c>
      <c r="H25" s="10">
        <v>1</v>
      </c>
      <c r="I25" s="10">
        <v>50.55</v>
      </c>
      <c r="J25" s="10">
        <f>H25*I25</f>
        <v>50.55</v>
      </c>
      <c r="K25" s="20"/>
    </row>
    <row r="26" spans="1:11" ht="25.5" customHeight="1">
      <c r="A26" s="9" t="s">
        <v>53</v>
      </c>
      <c r="B26" s="22" t="s">
        <v>60</v>
      </c>
      <c r="C26" s="27" t="s">
        <v>57</v>
      </c>
      <c r="D26" s="28"/>
      <c r="E26" s="28"/>
      <c r="F26" s="29"/>
      <c r="G26" s="9" t="s">
        <v>61</v>
      </c>
      <c r="H26" s="10">
        <v>1</v>
      </c>
      <c r="I26" s="10">
        <v>70.64</v>
      </c>
      <c r="J26" s="10">
        <f>H26*I26</f>
        <v>70.64</v>
      </c>
      <c r="K26" s="20">
        <f>SUM(J24:J26)</f>
        <v>173.47</v>
      </c>
    </row>
    <row r="27" spans="1:11" ht="12.75">
      <c r="A27" s="9"/>
      <c r="B27" s="22"/>
      <c r="C27" s="30"/>
      <c r="D27" s="30"/>
      <c r="E27" s="30"/>
      <c r="F27" s="30"/>
      <c r="G27" s="9"/>
      <c r="H27" s="10"/>
      <c r="I27" s="10"/>
      <c r="J27" s="10"/>
      <c r="K27" s="20"/>
    </row>
    <row r="28" spans="1:11" ht="12.75">
      <c r="A28" s="19" t="s">
        <v>62</v>
      </c>
      <c r="B28" s="22"/>
      <c r="C28" s="26" t="s">
        <v>3</v>
      </c>
      <c r="D28" s="26"/>
      <c r="E28" s="26"/>
      <c r="F28" s="26"/>
      <c r="G28" s="9"/>
      <c r="H28" s="10"/>
      <c r="I28" s="10"/>
      <c r="J28" s="10"/>
      <c r="K28" s="20"/>
    </row>
    <row r="29" spans="1:11" ht="12.75">
      <c r="A29" s="9" t="s">
        <v>63</v>
      </c>
      <c r="B29" s="22">
        <v>83693</v>
      </c>
      <c r="C29" s="30" t="s">
        <v>64</v>
      </c>
      <c r="D29" s="30"/>
      <c r="E29" s="30"/>
      <c r="F29" s="30"/>
      <c r="G29" s="9" t="s">
        <v>15</v>
      </c>
      <c r="H29" s="10">
        <v>42</v>
      </c>
      <c r="I29" s="10">
        <v>2.51</v>
      </c>
      <c r="J29" s="10">
        <f>H29*I29</f>
        <v>105.42</v>
      </c>
      <c r="K29" s="20">
        <f>J29</f>
        <v>105.42</v>
      </c>
    </row>
    <row r="30" spans="1:11" ht="12.75">
      <c r="A30" s="9"/>
      <c r="B30" s="9"/>
      <c r="C30" s="30"/>
      <c r="D30" s="30"/>
      <c r="E30" s="30"/>
      <c r="F30" s="30"/>
      <c r="G30" s="9"/>
      <c r="H30" s="10"/>
      <c r="I30" s="10"/>
      <c r="J30" s="10"/>
      <c r="K30" s="20"/>
    </row>
    <row r="31" spans="1:13" ht="12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1">
        <f>SUM(K13:K29)</f>
        <v>31974.61</v>
      </c>
      <c r="M31" s="17">
        <f>K31+'RUA TENENTE AUGUSTO'!K31+'Rua Valentim Lopes'!K31</f>
        <v>119269.83</v>
      </c>
    </row>
    <row r="32" spans="1:11" ht="13.5" thickBo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33" customHeight="1" thickBot="1" thickTop="1">
      <c r="A33" s="23" t="s">
        <v>72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ht="13.5" thickTop="1"/>
  </sheetData>
  <sheetProtection/>
  <mergeCells count="33">
    <mergeCell ref="A1:K1"/>
    <mergeCell ref="A2:K2"/>
    <mergeCell ref="A3:K3"/>
    <mergeCell ref="A4:K4"/>
    <mergeCell ref="A5:K5"/>
    <mergeCell ref="A6:I6"/>
    <mergeCell ref="A7:K7"/>
    <mergeCell ref="A8:K8"/>
    <mergeCell ref="A9:K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A31:J31"/>
    <mergeCell ref="A32:K32"/>
    <mergeCell ref="A33:K33"/>
    <mergeCell ref="C25:F25"/>
    <mergeCell ref="C26:F26"/>
    <mergeCell ref="C27:F27"/>
    <mergeCell ref="C28:F28"/>
    <mergeCell ref="C29:F29"/>
    <mergeCell ref="C30:F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 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ESPECIAL</dc:creator>
  <cp:keywords/>
  <dc:description/>
  <cp:lastModifiedBy>Michelle Carvalho</cp:lastModifiedBy>
  <cp:lastPrinted>2016-05-16T10:29:07Z</cp:lastPrinted>
  <dcterms:created xsi:type="dcterms:W3CDTF">2003-10-07T17:16:19Z</dcterms:created>
  <dcterms:modified xsi:type="dcterms:W3CDTF">2016-05-16T10:29:32Z</dcterms:modified>
  <cp:category/>
  <cp:version/>
  <cp:contentType/>
  <cp:contentStatus/>
</cp:coreProperties>
</file>